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<sst xmlns="http://schemas.openxmlformats.org/spreadsheetml/2006/main" count="356" uniqueCount="248">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</sst>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89" sqref="C8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0.25</v>
      </c>
    </row>
    <row r="21" spans="1:6" ht="24.75" customHeight="1">
      <c r="A21" s="101">
        <f>_xlfn.IFERROR((COUNTIF(C18:C20,"Da")+(COUNTIF(C18:C20,"Djelomično")/2))/((COUNTIF(C18:C20,"Da")+COUNTIF(C18:C20,"Ne")+COUNTIF(C18:C20,"Djelomično"))),"Nije primjenjivo")</f>
        <v>1</v>
      </c>
      <c r="B21" s="102"/>
      <c r="C21" s="103"/>
      <c r="F21" s="32">
        <f>+VALUE(A51)</f>
        <v>0.9090909090909091</v>
      </c>
    </row>
    <row r="22" spans="1:6" ht="24.75" customHeight="1">
      <c r="A22" s="28" t="s">
        <v>147</v>
      </c>
      <c r="B22" s="104" t="s">
        <v>32</v>
      </c>
      <c r="C22" s="105"/>
      <c r="F22" s="32">
        <f>+VALUE(A57)</f>
        <v>0.75</v>
      </c>
    </row>
    <row r="23" spans="1:6" ht="30">
      <c r="A23" s="15" t="s">
        <v>34</v>
      </c>
      <c r="B23" s="10" t="s">
        <v>36</v>
      </c>
      <c r="C23" s="79" t="s">
        <v>5</v>
      </c>
      <c r="F23" s="32">
        <f>+VALUE(A65)</f>
        <v>0.5</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0.9</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6</v>
      </c>
    </row>
    <row r="35" spans="1:3" ht="45">
      <c r="A35" s="15" t="s">
        <v>53</v>
      </c>
      <c r="B35" s="10" t="s">
        <v>51</v>
      </c>
      <c r="C35" s="79" t="s">
        <v>227</v>
      </c>
    </row>
    <row r="36" spans="1:3" ht="24.75" customHeight="1">
      <c r="A36" s="101">
        <f>_xlfn.IFERROR((COUNTIF(C34:C35,"Da")+(COUNTIF(C34:C35,"Djelomično")/2))/((COUNTIF(C34:C35,"Da")+COUNTIF(C34:C35,"Ne")+COUNTIF(C34:C35,"Djelomično"))),"Nije primjenjivo")</f>
        <v>0.25</v>
      </c>
      <c r="B36" s="102"/>
      <c r="C36" s="103"/>
    </row>
    <row r="37" spans="1:3" ht="15">
      <c r="A37" s="29" t="s">
        <v>54</v>
      </c>
      <c r="B37" s="115" t="s">
        <v>78</v>
      </c>
      <c r="C37" s="116"/>
    </row>
    <row r="38" spans="1:3" ht="15">
      <c r="A38" s="15" t="s">
        <v>63</v>
      </c>
      <c r="B38" s="10" t="s">
        <v>99</v>
      </c>
      <c r="C38" s="79" t="s">
        <v>18</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5</v>
      </c>
    </row>
    <row r="60" spans="1:3" ht="30">
      <c r="A60" s="15" t="s">
        <v>94</v>
      </c>
      <c r="B60" s="10" t="s">
        <v>88</v>
      </c>
      <c r="C60" s="79" t="s">
        <v>227</v>
      </c>
    </row>
    <row r="61" spans="1:3" ht="30">
      <c r="A61" s="15" t="s">
        <v>95</v>
      </c>
      <c r="B61" s="10" t="s">
        <v>89</v>
      </c>
      <c r="C61" s="79" t="s">
        <v>227</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0.5</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0.9</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0.7833916083916084</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0.25</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0.9</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0.7833916083916084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Lorena Žakić</cp:lastModifiedBy>
  <cp:lastPrinted>2023-10-09T12:04:49Z</cp:lastPrinted>
  <dcterms:created xsi:type="dcterms:W3CDTF">2012-05-21T15:07:27Z</dcterms:created>
  <dcterms:modified xsi:type="dcterms:W3CDTF">2024-01-30T14:47:38Z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